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<sst xmlns="http://schemas.openxmlformats.org/spreadsheetml/2006/main" count="214" uniqueCount="173">
  <si>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</si>
  <si>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</si>
  <si>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</si>
  <si>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</si>
  <si>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</si>
  <si>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</si>
  <si>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</si>
  <si>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</si>
  <si>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</si>
  <si>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</si>
  <si>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</si>
  <si>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</si>
  <si>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</si>
  <si>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</si>
  <si>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</si>
  <si>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</si>
  <si>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</si>
  <si>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</si>
  <si>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</si>
  <si>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</si>
  <si>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</si>
  <si>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</si>
  <si>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</si>
  <si>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</si>
  <si>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</si>
  <si>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</si>
  <si>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</si>
  <si>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</si>
  <si>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</si>
  <si>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</si>
  <si>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</si>
  <si>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</si>
  <si>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</si>
  <si>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</si>
  <si>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</si>
  <si>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</si>
  <si>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</si>
  <si>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</si>
  <si>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</si>
  <si>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</si>
  <si>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</si>
  <si>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</si>
  <si>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</si>
  <si>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</si>
  <si>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</si>
  <si>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</si>
  <si>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</si>
  <si>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</si>
  <si>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</si>
  <si>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</si>
  <si>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</si>
  <si>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</si>
  <si>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</si>
  <si>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</si>
  <si>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</si>
  <si>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</si>
  <si>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</si>
  <si>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</si>
  <si>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</si>
  <si>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</si>
  <si>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</si>
  <si>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</si>
  <si>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</si>
  <si>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</si>
  <si>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</si>
  <si>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</si>
  <si>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</si>
  <si>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</si>
  <si>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</si>
  <si>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</si>
  <si>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</si>
  <si>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</si>
  <si>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</si>
  <si>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</si>
  <si>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Caratteristiche dei digestori  [17]: </t>
  </si>
  <si>
    <t xml:space="preserve">Dimensionamento delle vasche  [18]: 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</si>
  <si>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</si>
  <si>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</si>
  <si>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</si>
  <si>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</si>
  <si>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</si>
  <si>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</si>
  <si>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</si>
  <si>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</si>
  <si>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</si>
  <si>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</si>
  <si>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</si>
  <si>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</si>
  <si>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</si>
  <si>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</si>
  <si>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</si>
  <si>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</si>
  <si>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</si>
  <si>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</si>
  <si>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</si>
  <si>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</si>
  <si>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</si>
  <si>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</si>
  <si>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</si>
  <si>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</si>
  <si>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</si>
  <si>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</si>
  <si>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</si>
  <si>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</si>
  <si>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</si>
  <si>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</si>
  <si>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</si>
  <si>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</si>
  <si>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</si>
  <si>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</si>
  <si>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</si>
  <si>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</si>
  <si>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</si>
  <si>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</si>
  <si>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</si>
  <si>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</si>
  <si>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</si>
  <si>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</si>
  <si>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</si>
  <si>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</si>
  <si>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</si>
  <si>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</si>
  <si>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</si>
  <si>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</si>
  <si>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</si>
  <si>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</si>
  <si>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</si>
  <si>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</si>
  <si>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</si>
  <si>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</si>
  <si>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</si>
  <si>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</si>
  <si>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</si>
  <si>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</si>
  <si>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</si>
  <si>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</si>
  <si>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</si>
  <si>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</si>
  <si>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</si>
  <si>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</si>
  <si>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</si>
  <si>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</si>
  <si>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</si>
  <si>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</si>
  <si>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</si>
  <si>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</si>
  <si>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</si>
  <si>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Sutri 1</t>
  </si>
  <si>
    <t>nepesina snc</t>
  </si>
  <si>
    <t>Sutri</t>
  </si>
  <si>
    <t>VT</t>
  </si>
  <si>
    <t>329/2207068</t>
  </si>
  <si>
    <t>aziendagricolabruni@tiscali.it</t>
  </si>
  <si>
    <t>Bruni Enrico e Aldo soc. agr.s.s.</t>
  </si>
  <si>
    <t>mais</t>
  </si>
  <si>
    <t>ortofrutta</t>
  </si>
  <si>
    <t>acq. Veg.</t>
  </si>
  <si>
    <t>digestori ad umido a 2 stadi mesofili</t>
  </si>
  <si>
    <t>cessione totale con meccanismo T.O.</t>
  </si>
  <si>
    <t>teleriscaldamento uffici mc.800;acqua calfda sanitaria per uso zootecnico. Percentuale recupero 60%</t>
  </si>
  <si>
    <t>Sistema di produzione di energia termica e/o recupero di calore dall'impianto di cogenerazione [20]: L'energia termica viene prodotta dai generatori a combustione interna equipaggiati con scambiatore fumi/ acqua ed acqua/acqua attraverso i quali il calore risulta disponibile verso il collettore principale. E' inoltre presente un ulteriore scambiatore acqua/acqua per i circuiti caldi verso le stalle e gli uffici  (tot. 6 scambiatori sui generatori, uno scambiatore per gli edifici)</t>
  </si>
  <si>
    <t>Rete di teleriscaldamento/raffrescamento [21]:  
Destinatari: edificio uffici e stalle - Lunghezza rete: 400 m</t>
  </si>
  <si>
    <t>Dimensionamento delle vasche di lagunaggio e tempo di permanenza: 
Capacità: 4000 mc</t>
  </si>
  <si>
    <t>Sistemi innovativi per l'ottimizzazione dell'uso del digestato [22]:
Separazione meccanica tramite impianto a pressione</t>
  </si>
  <si>
    <t>Importo e tipologia di finanziamento [27]: P.S.R.</t>
  </si>
  <si>
    <t>Materali di consumo per manutenzione ed esercizio</t>
  </si>
  <si>
    <t>Manutenzione straordinaria (rifacimento motori)</t>
  </si>
  <si>
    <t>Autorizzazione unica
Procedura abilitativa semplificata</t>
  </si>
  <si>
    <t>non necessarie</t>
  </si>
  <si>
    <t xml:space="preserve">farine  </t>
  </si>
  <si>
    <t>melasso</t>
  </si>
  <si>
    <t xml:space="preserve"> sorgo 2°</t>
  </si>
  <si>
    <t>triticale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</si>
</sst>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5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6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3" fontId="0" fillId="0" borderId="2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11" borderId="11" xfId="0" applyFont="1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39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5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6" fillId="0" borderId="40" xfId="36" applyBorder="1" applyAlignment="1" applyProtection="1">
      <alignment horizontal="left" vertical="top" wrapText="1"/>
      <protection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40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8" xfId="0" applyFont="1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10" fontId="0" fillId="0" borderId="11" xfId="0" applyNumberFormat="1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22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2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4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10" fontId="0" fillId="0" borderId="2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2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42" xfId="0" applyFont="1" applyFill="1" applyBorder="1" applyAlignment="1">
      <alignment horizontal="center" vertical="top" wrapText="1"/>
    </xf>
    <xf numFmtId="0" fontId="22" fillId="25" borderId="34" xfId="0" applyFont="1" applyFill="1" applyBorder="1" applyAlignment="1">
      <alignment horizontal="center" vertical="top" wrapText="1"/>
    </xf>
    <xf numFmtId="0" fontId="22" fillId="25" borderId="25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ziendagricolabruni@tiscali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7">
      <selection activeCell="I19" sqref="I19:N19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5">
      <c r="A2" s="16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5">
      <c r="A3" s="1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4" ht="15">
      <c r="A4" s="16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26" t="s">
        <v>1</v>
      </c>
      <c r="B6" s="127"/>
      <c r="C6" s="127"/>
      <c r="D6" s="127"/>
      <c r="E6" s="127"/>
      <c r="F6" s="128" t="s">
        <v>2</v>
      </c>
      <c r="G6" s="128"/>
      <c r="H6" s="128"/>
      <c r="I6" s="128"/>
      <c r="J6" s="128"/>
      <c r="K6" s="128"/>
      <c r="L6" s="128"/>
      <c r="M6" s="128"/>
      <c r="N6" s="129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30" t="s">
        <v>3</v>
      </c>
      <c r="G8" s="130"/>
      <c r="H8" s="131"/>
      <c r="I8" s="131" t="s">
        <v>157</v>
      </c>
      <c r="J8" s="132"/>
      <c r="K8" s="132"/>
      <c r="L8" s="132"/>
      <c r="M8" s="132"/>
      <c r="N8" s="133"/>
    </row>
    <row r="9" spans="1:14" ht="15">
      <c r="A9" s="16"/>
      <c r="B9" s="11"/>
      <c r="C9" s="11"/>
      <c r="D9" s="11"/>
      <c r="E9" s="11"/>
      <c r="F9" s="131" t="s">
        <v>4</v>
      </c>
      <c r="G9" s="132"/>
      <c r="H9" s="134"/>
      <c r="I9" s="135" t="s">
        <v>147</v>
      </c>
      <c r="J9" s="136"/>
      <c r="K9" s="136"/>
      <c r="L9" s="136"/>
      <c r="M9" s="136"/>
      <c r="N9" s="137"/>
    </row>
    <row r="10" spans="1:14" ht="15">
      <c r="A10" s="16"/>
      <c r="B10" s="11"/>
      <c r="C10" s="11"/>
      <c r="D10" s="11"/>
      <c r="E10" s="11"/>
      <c r="F10" s="131" t="s">
        <v>5</v>
      </c>
      <c r="G10" s="132"/>
      <c r="H10" s="134"/>
      <c r="I10" s="131">
        <v>2009</v>
      </c>
      <c r="J10" s="132"/>
      <c r="K10" s="132"/>
      <c r="L10" s="132"/>
      <c r="M10" s="132"/>
      <c r="N10" s="133"/>
    </row>
    <row r="11" spans="1:14" ht="15">
      <c r="A11" s="16"/>
      <c r="B11" s="11"/>
      <c r="C11" s="11"/>
      <c r="D11" s="11"/>
      <c r="E11" s="11"/>
      <c r="F11" s="132"/>
      <c r="G11" s="132"/>
      <c r="H11" s="132"/>
      <c r="I11" s="132"/>
      <c r="J11" s="132"/>
      <c r="K11" s="132"/>
      <c r="L11" s="132"/>
      <c r="M11" s="132"/>
      <c r="N11" s="133"/>
    </row>
    <row r="12" spans="1:14" ht="15">
      <c r="A12" s="138" t="s">
        <v>7</v>
      </c>
      <c r="B12" s="139"/>
      <c r="C12" s="139"/>
      <c r="D12" s="139"/>
      <c r="E12" s="140"/>
      <c r="F12" s="135" t="s">
        <v>8</v>
      </c>
      <c r="G12" s="136"/>
      <c r="H12" s="141"/>
      <c r="I12" s="135" t="s">
        <v>153</v>
      </c>
      <c r="J12" s="136"/>
      <c r="K12" s="136"/>
      <c r="L12" s="136"/>
      <c r="M12" s="136"/>
      <c r="N12" s="137"/>
    </row>
    <row r="13" spans="1:14" ht="25.5" customHeight="1">
      <c r="A13" s="17"/>
      <c r="B13" s="18"/>
      <c r="C13" s="18"/>
      <c r="D13" s="18"/>
      <c r="E13" s="18"/>
      <c r="F13" s="142" t="s">
        <v>9</v>
      </c>
      <c r="G13" s="143"/>
      <c r="H13" s="144"/>
      <c r="I13" s="145"/>
      <c r="J13" s="145"/>
      <c r="K13" s="146"/>
      <c r="L13" s="137"/>
      <c r="M13" s="137"/>
      <c r="N13" s="137"/>
    </row>
    <row r="14" spans="1:14" ht="27.75" customHeight="1">
      <c r="A14" s="17"/>
      <c r="B14" s="18"/>
      <c r="C14" s="18"/>
      <c r="D14" s="18"/>
      <c r="E14" s="18"/>
      <c r="F14" s="147" t="s">
        <v>10</v>
      </c>
      <c r="G14" s="148"/>
      <c r="H14" s="149"/>
      <c r="I14" s="150"/>
      <c r="J14" s="150"/>
      <c r="K14" s="151"/>
      <c r="L14" s="152"/>
      <c r="M14" s="152"/>
      <c r="N14" s="152"/>
    </row>
    <row r="15" spans="1:14" ht="15">
      <c r="A15" s="17"/>
      <c r="B15" s="18"/>
      <c r="C15" s="18"/>
      <c r="D15" s="18"/>
      <c r="E15" s="18"/>
      <c r="F15" s="142"/>
      <c r="G15" s="143"/>
      <c r="H15" s="144"/>
      <c r="I15" s="142"/>
      <c r="J15" s="143"/>
      <c r="K15" s="143"/>
      <c r="L15" s="143"/>
      <c r="M15" s="143"/>
      <c r="N15" s="153"/>
    </row>
    <row r="16" spans="1:14" ht="27.75" customHeight="1">
      <c r="A16" s="16"/>
      <c r="B16" s="11"/>
      <c r="C16" s="11"/>
      <c r="D16" s="11"/>
      <c r="E16" s="11"/>
      <c r="F16" s="135" t="s">
        <v>11</v>
      </c>
      <c r="G16" s="169"/>
      <c r="H16" s="135"/>
      <c r="I16" s="104" t="s">
        <v>12</v>
      </c>
      <c r="J16" s="154" t="s">
        <v>148</v>
      </c>
      <c r="K16" s="154"/>
      <c r="L16" s="155"/>
      <c r="M16" s="105" t="s">
        <v>13</v>
      </c>
      <c r="N16" s="107"/>
    </row>
    <row r="17" spans="1:14" ht="27.75" customHeight="1">
      <c r="A17" s="16"/>
      <c r="B17" s="11"/>
      <c r="C17" s="11"/>
      <c r="D17" s="11"/>
      <c r="E17" s="11"/>
      <c r="F17" s="131"/>
      <c r="G17" s="132"/>
      <c r="H17" s="132"/>
      <c r="I17" s="104" t="s">
        <v>14</v>
      </c>
      <c r="J17" s="156" t="s">
        <v>149</v>
      </c>
      <c r="K17" s="156"/>
      <c r="L17" s="156"/>
      <c r="M17" s="104" t="s">
        <v>150</v>
      </c>
      <c r="N17" s="106"/>
    </row>
    <row r="18" spans="1:14" ht="30">
      <c r="A18" s="16"/>
      <c r="B18" s="11"/>
      <c r="C18" s="11"/>
      <c r="D18" s="11"/>
      <c r="E18" s="11"/>
      <c r="F18" s="157" t="s">
        <v>15</v>
      </c>
      <c r="G18" s="158"/>
      <c r="H18" s="158"/>
      <c r="I18" s="102" t="s">
        <v>16</v>
      </c>
      <c r="J18" s="157" t="s">
        <v>151</v>
      </c>
      <c r="K18" s="157"/>
      <c r="L18" s="103" t="s">
        <v>17</v>
      </c>
      <c r="M18" s="159" t="s">
        <v>152</v>
      </c>
      <c r="N18" s="160"/>
    </row>
    <row r="19" spans="1:14" ht="15">
      <c r="A19" s="16"/>
      <c r="B19" s="11"/>
      <c r="C19" s="11"/>
      <c r="D19" s="11"/>
      <c r="E19" s="11"/>
      <c r="F19" s="157" t="s">
        <v>18</v>
      </c>
      <c r="G19" s="158"/>
      <c r="H19" s="158"/>
      <c r="I19" s="170" t="s">
        <v>19</v>
      </c>
      <c r="J19" s="171"/>
      <c r="K19" s="172"/>
      <c r="L19" s="172"/>
      <c r="M19" s="172"/>
      <c r="N19" s="173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62" t="s">
        <v>20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ht="15">
      <c r="A23" s="162" t="s">
        <v>21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14" ht="15">
      <c r="A24" s="162" t="s">
        <v>22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</row>
    <row r="25" spans="1:14" ht="15">
      <c r="A25" s="162" t="s">
        <v>23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4" ht="15">
      <c r="A26" s="161" t="s">
        <v>24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14" ht="15">
      <c r="A27" s="162" t="s">
        <v>25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aziendagricolabruni@tiscali.it"/>
  </hyperlink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J4" sqref="J4:K7"/>
    </sheetView>
  </sheetViews>
  <sheetFormatPr defaultColWidth="9.140625" defaultRowHeight="15"/>
  <cols>
    <col min="1" max="11" width="12.421875" style="108" customWidth="1"/>
    <col min="12" max="12" width="9.140625" style="108" bestFit="1" customWidth="1"/>
    <col min="13" max="16384" width="9.140625" style="108" customWidth="1"/>
  </cols>
  <sheetData>
    <row r="1" spans="1:11" ht="21" customHeight="1">
      <c r="A1" s="126" t="s">
        <v>26</v>
      </c>
      <c r="B1" s="127"/>
      <c r="C1" s="174"/>
      <c r="D1" s="175" t="s">
        <v>27</v>
      </c>
      <c r="E1" s="175"/>
      <c r="F1" s="175"/>
      <c r="G1" s="175"/>
      <c r="H1" s="175"/>
      <c r="I1" s="175"/>
      <c r="J1" s="175"/>
      <c r="K1" s="176"/>
    </row>
    <row r="2" spans="1:11" ht="21" customHeight="1">
      <c r="A2" s="55"/>
      <c r="B2" s="42"/>
      <c r="C2" s="41"/>
      <c r="D2" s="177" t="s">
        <v>28</v>
      </c>
      <c r="E2" s="177"/>
      <c r="F2" s="177"/>
      <c r="G2" s="178"/>
      <c r="H2" s="114" t="s">
        <v>29</v>
      </c>
      <c r="I2" s="179">
        <v>750</v>
      </c>
      <c r="J2" s="180"/>
      <c r="K2" s="181"/>
    </row>
    <row r="3" spans="1:14" ht="21" customHeight="1">
      <c r="A3" s="55"/>
      <c r="B3" s="42"/>
      <c r="C3" s="41"/>
      <c r="D3" s="182" t="s">
        <v>30</v>
      </c>
      <c r="E3" s="182"/>
      <c r="F3" s="182"/>
      <c r="G3" s="182"/>
      <c r="H3" s="111" t="s">
        <v>31</v>
      </c>
      <c r="I3" s="183">
        <v>700</v>
      </c>
      <c r="J3" s="184"/>
      <c r="K3" s="181"/>
      <c r="N3" s="110"/>
    </row>
    <row r="4" spans="1:11" ht="21" customHeight="1">
      <c r="A4" s="55"/>
      <c r="B4" s="42"/>
      <c r="C4" s="41"/>
      <c r="D4" s="187" t="s">
        <v>32</v>
      </c>
      <c r="E4" s="187"/>
      <c r="F4" s="187"/>
      <c r="G4" s="191"/>
      <c r="H4" s="112" t="s">
        <v>33</v>
      </c>
      <c r="I4" s="115" t="s">
        <v>34</v>
      </c>
      <c r="J4" s="186">
        <v>1393797</v>
      </c>
      <c r="K4" s="181"/>
    </row>
    <row r="5" spans="1:11" ht="21" customHeight="1">
      <c r="A5" s="55"/>
      <c r="B5" s="42"/>
      <c r="C5" s="41"/>
      <c r="D5" s="192"/>
      <c r="E5" s="192"/>
      <c r="F5" s="192"/>
      <c r="G5" s="193"/>
      <c r="H5" s="109" t="s">
        <v>35</v>
      </c>
      <c r="I5" s="113" t="s">
        <v>34</v>
      </c>
      <c r="J5" s="186">
        <v>1443885</v>
      </c>
      <c r="K5" s="181"/>
    </row>
    <row r="6" spans="1:11" ht="21" customHeight="1">
      <c r="A6" s="55"/>
      <c r="B6" s="42"/>
      <c r="C6" s="41"/>
      <c r="D6" s="192"/>
      <c r="E6" s="192"/>
      <c r="F6" s="192"/>
      <c r="G6" s="193"/>
      <c r="H6" s="109" t="s">
        <v>36</v>
      </c>
      <c r="I6" s="113" t="s">
        <v>34</v>
      </c>
      <c r="J6" s="186">
        <v>1484811</v>
      </c>
      <c r="K6" s="181"/>
    </row>
    <row r="7" spans="1:11" ht="21" customHeight="1">
      <c r="A7" s="55"/>
      <c r="B7" s="42"/>
      <c r="C7" s="41"/>
      <c r="D7" s="194"/>
      <c r="E7" s="194"/>
      <c r="F7" s="194"/>
      <c r="G7" s="195"/>
      <c r="H7" s="117" t="s">
        <v>37</v>
      </c>
      <c r="I7" s="116" t="s">
        <v>34</v>
      </c>
      <c r="J7" s="186">
        <v>1480854</v>
      </c>
      <c r="K7" s="181"/>
    </row>
    <row r="8" spans="1:11" ht="36" customHeight="1">
      <c r="A8" s="55"/>
      <c r="B8" s="42"/>
      <c r="C8" s="41"/>
      <c r="D8" s="187" t="s">
        <v>38</v>
      </c>
      <c r="E8" s="187"/>
      <c r="F8" s="187"/>
      <c r="G8" s="188"/>
      <c r="H8" s="189">
        <v>0.025</v>
      </c>
      <c r="I8" s="177"/>
      <c r="J8" s="177"/>
      <c r="K8" s="190"/>
    </row>
    <row r="9" spans="1:11" ht="36" customHeight="1">
      <c r="A9" s="55"/>
      <c r="B9" s="42"/>
      <c r="C9" s="41"/>
      <c r="D9" s="188" t="s">
        <v>39</v>
      </c>
      <c r="E9" s="188"/>
      <c r="F9" s="188"/>
      <c r="G9" s="180"/>
      <c r="H9" s="196" t="s">
        <v>158</v>
      </c>
      <c r="I9" s="197"/>
      <c r="J9" s="197"/>
      <c r="K9" s="198"/>
    </row>
    <row r="10" spans="1:14" ht="36" customHeight="1">
      <c r="A10" s="57"/>
      <c r="B10" s="44"/>
      <c r="C10" s="54"/>
      <c r="D10" s="199" t="s">
        <v>40</v>
      </c>
      <c r="E10" s="199"/>
      <c r="F10" s="199"/>
      <c r="G10" s="199"/>
      <c r="H10" s="200" t="s">
        <v>159</v>
      </c>
      <c r="I10" s="201"/>
      <c r="J10" s="201"/>
      <c r="K10" s="202"/>
      <c r="N10" s="108" t="s">
        <v>6</v>
      </c>
    </row>
    <row r="12" spans="1:11" ht="15">
      <c r="A12" s="185" t="s">
        <v>41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</row>
    <row r="13" spans="1:11" ht="15.75" customHeight="1">
      <c r="A13" s="185" t="s">
        <v>42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15">
      <c r="A14" s="185" t="s">
        <v>43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</row>
    <row r="15" spans="1:11" ht="30.75" customHeight="1">
      <c r="A15" s="185" t="s">
        <v>44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46.5" customHeight="1">
      <c r="A16" s="161" t="s">
        <v>45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11" ht="18" customHeight="1">
      <c r="A17" s="185" t="s">
        <v>46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4" sqref="L14:L17"/>
    </sheetView>
  </sheetViews>
  <sheetFormatPr defaultColWidth="9.140625" defaultRowHeight="15"/>
  <cols>
    <col min="1" max="12" width="10.7109375" style="0" customWidth="1"/>
  </cols>
  <sheetData>
    <row r="1" spans="1:12" ht="15">
      <c r="A1" s="207" t="s">
        <v>47</v>
      </c>
      <c r="B1" s="208"/>
      <c r="C1" s="209"/>
      <c r="D1" s="210" t="s">
        <v>48</v>
      </c>
      <c r="E1" s="210"/>
      <c r="F1" s="210"/>
      <c r="G1" s="210"/>
      <c r="H1" s="210"/>
      <c r="I1" s="210"/>
      <c r="J1" s="210"/>
      <c r="K1" s="210"/>
      <c r="L1" s="30"/>
    </row>
    <row r="2" spans="1:12" ht="30">
      <c r="A2" s="58"/>
      <c r="B2" s="59"/>
      <c r="C2" s="59"/>
      <c r="D2" s="211" t="s">
        <v>49</v>
      </c>
      <c r="E2" s="211"/>
      <c r="F2" s="211"/>
      <c r="G2" s="211"/>
      <c r="H2" s="211"/>
      <c r="I2" s="120" t="s">
        <v>50</v>
      </c>
      <c r="J2" s="121" t="s">
        <v>51</v>
      </c>
      <c r="K2" s="36" t="s">
        <v>52</v>
      </c>
      <c r="L2" s="33" t="s">
        <v>53</v>
      </c>
    </row>
    <row r="3" spans="1:12" ht="32.25">
      <c r="A3" s="60"/>
      <c r="B3" s="61"/>
      <c r="C3" s="61"/>
      <c r="D3" s="212" t="s">
        <v>54</v>
      </c>
      <c r="E3" s="213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60"/>
      <c r="B4" s="61"/>
      <c r="C4" s="61"/>
      <c r="D4" s="7" t="s">
        <v>154</v>
      </c>
      <c r="E4" s="8"/>
      <c r="F4" s="3">
        <v>60</v>
      </c>
      <c r="G4" s="3">
        <v>3600</v>
      </c>
      <c r="H4" s="3">
        <f>G4/F4</f>
        <v>60</v>
      </c>
      <c r="I4" s="3"/>
      <c r="J4" s="3">
        <f>I4+G4</f>
        <v>3600</v>
      </c>
      <c r="K4" s="3">
        <v>160</v>
      </c>
      <c r="L4" s="26">
        <v>54</v>
      </c>
    </row>
    <row r="5" spans="1:12" ht="15">
      <c r="A5" s="60"/>
      <c r="B5" s="61"/>
      <c r="C5" s="61"/>
      <c r="D5" s="7" t="s">
        <v>171</v>
      </c>
      <c r="E5" s="8"/>
      <c r="F5" s="3">
        <v>50</v>
      </c>
      <c r="G5" s="3">
        <v>2200</v>
      </c>
      <c r="H5" s="3">
        <f>G5/F5</f>
        <v>44</v>
      </c>
      <c r="I5" s="3"/>
      <c r="J5" s="3">
        <f>I5+G5</f>
        <v>2200</v>
      </c>
      <c r="K5" s="3">
        <v>107</v>
      </c>
      <c r="L5" s="26">
        <v>51</v>
      </c>
    </row>
    <row r="6" spans="1:12" ht="15">
      <c r="A6" s="60"/>
      <c r="B6" s="61"/>
      <c r="C6" s="61"/>
      <c r="D6" s="7" t="s">
        <v>172</v>
      </c>
      <c r="E6" s="8"/>
      <c r="F6" s="3">
        <v>50</v>
      </c>
      <c r="G6" s="3">
        <v>1700</v>
      </c>
      <c r="H6" s="3">
        <f>G6/F6</f>
        <v>34</v>
      </c>
      <c r="I6" s="3"/>
      <c r="J6" s="3">
        <f>I6+G6</f>
        <v>1700</v>
      </c>
      <c r="K6" s="3">
        <v>110</v>
      </c>
      <c r="L6" s="26">
        <v>53</v>
      </c>
    </row>
    <row r="7" spans="1:12" ht="15">
      <c r="A7" s="60"/>
      <c r="B7" s="61"/>
      <c r="C7" s="61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60"/>
      <c r="B8" s="61"/>
      <c r="C8" s="61"/>
      <c r="D8" s="214" t="s">
        <v>59</v>
      </c>
      <c r="E8" s="215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18" t="s">
        <v>58</v>
      </c>
    </row>
    <row r="9" spans="1:12" ht="15">
      <c r="A9" s="16"/>
      <c r="B9" s="11"/>
      <c r="C9" s="11"/>
      <c r="D9" s="203" t="s">
        <v>62</v>
      </c>
      <c r="E9" s="204"/>
      <c r="F9" s="29">
        <v>600</v>
      </c>
      <c r="G9" s="29">
        <v>16000</v>
      </c>
      <c r="H9" s="2"/>
      <c r="I9" s="2"/>
      <c r="J9" s="2">
        <f>I9+G9</f>
        <v>16000</v>
      </c>
      <c r="K9" s="2">
        <v>90</v>
      </c>
      <c r="L9" s="27">
        <v>55</v>
      </c>
    </row>
    <row r="10" spans="1:12" ht="15">
      <c r="A10" s="16"/>
      <c r="B10" s="11"/>
      <c r="C10" s="11"/>
      <c r="D10" s="203" t="s">
        <v>63</v>
      </c>
      <c r="E10" s="204"/>
      <c r="F10" s="29"/>
      <c r="G10" s="29"/>
      <c r="H10" s="2"/>
      <c r="I10" s="2"/>
      <c r="J10" s="2"/>
      <c r="K10" s="2"/>
      <c r="L10" s="27"/>
    </row>
    <row r="11" spans="1:12" ht="15">
      <c r="A11" s="16"/>
      <c r="B11" s="11"/>
      <c r="C11" s="11"/>
      <c r="D11" s="203" t="s">
        <v>64</v>
      </c>
      <c r="E11" s="204"/>
      <c r="F11" s="29"/>
      <c r="G11" s="29"/>
      <c r="H11" s="2"/>
      <c r="I11" s="2">
        <v>260</v>
      </c>
      <c r="J11" s="2">
        <f>I11+G11</f>
        <v>260</v>
      </c>
      <c r="K11" s="2">
        <v>120</v>
      </c>
      <c r="L11" s="27">
        <v>50</v>
      </c>
    </row>
    <row r="12" spans="1:12" ht="15">
      <c r="A12" s="16"/>
      <c r="B12" s="11"/>
      <c r="C12" s="11"/>
      <c r="D12" s="203" t="s">
        <v>65</v>
      </c>
      <c r="E12" s="204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05" t="s">
        <v>66</v>
      </c>
      <c r="E13" s="206"/>
      <c r="F13" s="34"/>
      <c r="G13" s="4" t="s">
        <v>55</v>
      </c>
      <c r="H13" s="34"/>
      <c r="I13" s="4" t="s">
        <v>55</v>
      </c>
      <c r="J13" s="4"/>
      <c r="K13" s="4" t="s">
        <v>57</v>
      </c>
      <c r="L13" s="119" t="s">
        <v>58</v>
      </c>
    </row>
    <row r="14" spans="1:12" ht="15">
      <c r="A14" s="16"/>
      <c r="B14" s="11"/>
      <c r="C14" s="11"/>
      <c r="D14" s="5" t="s">
        <v>155</v>
      </c>
      <c r="E14" s="6"/>
      <c r="F14" s="34"/>
      <c r="G14" s="4"/>
      <c r="H14" s="34"/>
      <c r="I14" s="4">
        <v>274</v>
      </c>
      <c r="J14" s="4">
        <f aca="true" t="shared" si="0" ref="J14:J19">I14+G14</f>
        <v>274</v>
      </c>
      <c r="K14" s="4">
        <v>44</v>
      </c>
      <c r="L14" s="28">
        <v>62</v>
      </c>
    </row>
    <row r="15" spans="1:12" ht="15">
      <c r="A15" s="16"/>
      <c r="B15" s="11"/>
      <c r="C15" s="11"/>
      <c r="D15" s="5" t="s">
        <v>156</v>
      </c>
      <c r="E15" s="6"/>
      <c r="F15" s="34"/>
      <c r="G15" s="4"/>
      <c r="H15" s="34"/>
      <c r="I15" s="4">
        <v>5000</v>
      </c>
      <c r="J15" s="4">
        <f t="shared" si="0"/>
        <v>5000</v>
      </c>
      <c r="K15" s="4">
        <v>50</v>
      </c>
      <c r="L15" s="28">
        <v>53</v>
      </c>
    </row>
    <row r="16" spans="1:12" ht="15">
      <c r="A16" s="16"/>
      <c r="B16" s="11"/>
      <c r="C16" s="11"/>
      <c r="D16" s="125" t="s">
        <v>169</v>
      </c>
      <c r="E16" s="6"/>
      <c r="F16" s="34"/>
      <c r="G16" s="4"/>
      <c r="H16" s="34"/>
      <c r="I16" s="4">
        <v>600</v>
      </c>
      <c r="J16" s="4">
        <f t="shared" si="0"/>
        <v>600</v>
      </c>
      <c r="K16" s="4">
        <v>490</v>
      </c>
      <c r="L16" s="28">
        <v>52.7</v>
      </c>
    </row>
    <row r="17" spans="1:12" ht="15">
      <c r="A17" s="16"/>
      <c r="B17" s="11"/>
      <c r="C17" s="11"/>
      <c r="D17" s="125" t="s">
        <v>170</v>
      </c>
      <c r="E17" s="6"/>
      <c r="F17" s="34"/>
      <c r="G17" s="4"/>
      <c r="H17" s="34"/>
      <c r="I17" s="4">
        <v>540</v>
      </c>
      <c r="J17" s="4">
        <f t="shared" si="0"/>
        <v>540</v>
      </c>
      <c r="K17" s="4">
        <v>490</v>
      </c>
      <c r="L17" s="28">
        <v>53</v>
      </c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7"/>
      <c r="E19" s="68"/>
      <c r="F19" s="69"/>
      <c r="G19" s="70"/>
      <c r="H19" s="69"/>
      <c r="I19" s="70"/>
      <c r="J19" s="70">
        <f t="shared" si="0"/>
        <v>0</v>
      </c>
      <c r="K19" s="70"/>
      <c r="L19" s="71"/>
    </row>
    <row r="21" ht="15">
      <c r="A21" s="37" t="s">
        <v>67</v>
      </c>
    </row>
    <row r="22" ht="15">
      <c r="A22" s="37" t="s">
        <v>68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A18" sqref="A18:L18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8" t="s">
        <v>69</v>
      </c>
      <c r="B1" s="239"/>
      <c r="C1" s="239"/>
      <c r="D1" s="239"/>
      <c r="E1" s="216" t="s">
        <v>70</v>
      </c>
      <c r="F1" s="217"/>
      <c r="G1" s="217"/>
      <c r="H1" s="217"/>
      <c r="I1" s="217"/>
      <c r="J1" s="217"/>
      <c r="K1" s="217"/>
      <c r="L1" s="218"/>
    </row>
    <row r="2" spans="1:12" ht="21" customHeight="1">
      <c r="A2" s="240"/>
      <c r="B2" s="241"/>
      <c r="C2" s="241"/>
      <c r="D2" s="241"/>
      <c r="E2" s="219" t="s">
        <v>71</v>
      </c>
      <c r="F2" s="220"/>
      <c r="G2" s="220"/>
      <c r="H2" s="220"/>
      <c r="I2" s="220"/>
      <c r="J2" s="220"/>
      <c r="K2" s="220"/>
      <c r="L2" s="221"/>
    </row>
    <row r="3" spans="1:12" ht="30" customHeight="1">
      <c r="A3" s="55"/>
      <c r="B3" s="42"/>
      <c r="C3" s="42"/>
      <c r="D3" s="42"/>
      <c r="E3" s="222"/>
      <c r="F3" s="223"/>
      <c r="G3" s="223"/>
      <c r="H3" s="223"/>
      <c r="I3" s="223"/>
      <c r="J3" s="223"/>
      <c r="K3" s="223"/>
      <c r="L3" s="224"/>
    </row>
    <row r="4" spans="1:12" ht="21" customHeight="1">
      <c r="A4" s="55"/>
      <c r="B4" s="42"/>
      <c r="C4" s="42"/>
      <c r="D4" s="42"/>
      <c r="E4" s="219" t="s">
        <v>72</v>
      </c>
      <c r="F4" s="220"/>
      <c r="G4" s="220"/>
      <c r="H4" s="220"/>
      <c r="I4" s="220"/>
      <c r="J4" s="220"/>
      <c r="K4" s="220"/>
      <c r="L4" s="221"/>
    </row>
    <row r="5" spans="1:12" ht="39.75" customHeight="1">
      <c r="A5" s="55"/>
      <c r="B5" s="42"/>
      <c r="C5" s="42"/>
      <c r="D5" s="42"/>
      <c r="E5" s="225"/>
      <c r="F5" s="226"/>
      <c r="G5" s="226"/>
      <c r="H5" s="226"/>
      <c r="I5" s="226"/>
      <c r="J5" s="226"/>
      <c r="K5" s="226"/>
      <c r="L5" s="227"/>
    </row>
    <row r="6" spans="1:12" ht="42" customHeight="1">
      <c r="A6" s="55"/>
      <c r="B6" s="42"/>
      <c r="C6" s="42"/>
      <c r="D6" s="42"/>
      <c r="E6" s="219" t="s">
        <v>73</v>
      </c>
      <c r="F6" s="220"/>
      <c r="G6" s="220"/>
      <c r="H6" s="220"/>
      <c r="I6" s="220"/>
      <c r="J6" s="220"/>
      <c r="K6" s="220"/>
      <c r="L6" s="221"/>
    </row>
    <row r="7" spans="1:12" ht="42" customHeight="1">
      <c r="A7" s="55"/>
      <c r="B7" s="42"/>
      <c r="C7" s="42"/>
      <c r="D7" s="42"/>
      <c r="E7" s="219" t="s">
        <v>74</v>
      </c>
      <c r="F7" s="220"/>
      <c r="G7" s="220"/>
      <c r="H7" s="220"/>
      <c r="I7" s="220"/>
      <c r="J7" s="220"/>
      <c r="K7" s="220"/>
      <c r="L7" s="221"/>
    </row>
    <row r="8" spans="1:12" ht="42" customHeight="1">
      <c r="A8" s="55"/>
      <c r="B8" s="42"/>
      <c r="C8" s="42"/>
      <c r="D8" s="42"/>
      <c r="E8" s="219" t="s">
        <v>75</v>
      </c>
      <c r="F8" s="220"/>
      <c r="G8" s="220"/>
      <c r="H8" s="220"/>
      <c r="I8" s="220"/>
      <c r="J8" s="220"/>
      <c r="K8" s="220"/>
      <c r="L8" s="221"/>
    </row>
    <row r="9" spans="1:12" ht="21" customHeight="1">
      <c r="A9" s="56"/>
      <c r="B9" s="43"/>
      <c r="C9" s="43"/>
      <c r="D9" s="43"/>
      <c r="E9" s="229" t="s">
        <v>76</v>
      </c>
      <c r="F9" s="230"/>
      <c r="G9" s="230"/>
      <c r="H9" s="230"/>
      <c r="I9" s="230"/>
      <c r="J9" s="230"/>
      <c r="K9" s="230"/>
      <c r="L9" s="231"/>
    </row>
    <row r="10" spans="1:12" ht="21" customHeight="1">
      <c r="A10" s="56"/>
      <c r="B10" s="43"/>
      <c r="C10" s="43"/>
      <c r="D10" s="43"/>
      <c r="E10" s="232" t="s">
        <v>77</v>
      </c>
      <c r="F10" s="233"/>
      <c r="G10" s="233"/>
      <c r="H10" s="233"/>
      <c r="I10" s="233"/>
      <c r="J10" s="233"/>
      <c r="K10" s="233"/>
      <c r="L10" s="234"/>
    </row>
    <row r="11" spans="1:12" ht="30" customHeight="1">
      <c r="A11" s="56"/>
      <c r="B11" s="43"/>
      <c r="C11" s="43"/>
      <c r="D11" s="43"/>
      <c r="E11" s="222"/>
      <c r="F11" s="223"/>
      <c r="G11" s="223"/>
      <c r="H11" s="223"/>
      <c r="I11" s="223"/>
      <c r="J11" s="223"/>
      <c r="K11" s="223"/>
      <c r="L11" s="224"/>
    </row>
    <row r="12" spans="1:12" ht="68.25" customHeight="1">
      <c r="A12" s="55"/>
      <c r="B12" s="42"/>
      <c r="C12" s="42"/>
      <c r="D12" s="42"/>
      <c r="E12" s="235" t="s">
        <v>160</v>
      </c>
      <c r="F12" s="236"/>
      <c r="G12" s="236"/>
      <c r="H12" s="236"/>
      <c r="I12" s="236"/>
      <c r="J12" s="236"/>
      <c r="K12" s="236"/>
      <c r="L12" s="237"/>
    </row>
    <row r="13" spans="1:12" ht="36" customHeight="1">
      <c r="A13" s="55"/>
      <c r="B13" s="42"/>
      <c r="C13" s="42"/>
      <c r="D13" s="42"/>
      <c r="E13" s="242" t="s">
        <v>161</v>
      </c>
      <c r="F13" s="243"/>
      <c r="G13" s="243"/>
      <c r="H13" s="243"/>
      <c r="I13" s="243"/>
      <c r="J13" s="243"/>
      <c r="K13" s="243"/>
      <c r="L13" s="244"/>
    </row>
    <row r="14" spans="1:12" ht="36" customHeight="1">
      <c r="A14" s="55"/>
      <c r="B14" s="42"/>
      <c r="C14" s="42"/>
      <c r="D14" s="42"/>
      <c r="E14" s="245" t="s">
        <v>162</v>
      </c>
      <c r="F14" s="246"/>
      <c r="G14" s="246"/>
      <c r="H14" s="246"/>
      <c r="I14" s="246"/>
      <c r="J14" s="246"/>
      <c r="K14" s="246"/>
      <c r="L14" s="247"/>
    </row>
    <row r="15" spans="1:12" ht="36" customHeight="1">
      <c r="A15" s="57"/>
      <c r="B15" s="44"/>
      <c r="C15" s="44"/>
      <c r="D15" s="44"/>
      <c r="E15" s="248" t="s">
        <v>163</v>
      </c>
      <c r="F15" s="249"/>
      <c r="G15" s="249"/>
      <c r="H15" s="249"/>
      <c r="I15" s="249"/>
      <c r="J15" s="249"/>
      <c r="K15" s="249"/>
      <c r="L15" s="250"/>
    </row>
    <row r="16" spans="1:12" ht="15">
      <c r="A16" s="228" t="s">
        <v>78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ht="15">
      <c r="A17" s="228" t="s">
        <v>79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">
      <c r="A18" s="228" t="s">
        <v>80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 t="s">
        <v>81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 t="s">
        <v>82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>
      <c r="A21" s="228" t="s">
        <v>83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15">
      <c r="A22" s="228" t="s">
        <v>84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5">
      <c r="A23" s="228" t="s">
        <v>85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ht="1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H12" sqref="H12:I12"/>
    </sheetView>
  </sheetViews>
  <sheetFormatPr defaultColWidth="9.140625" defaultRowHeight="15"/>
  <cols>
    <col min="1" max="12" width="10.7109375" style="0" customWidth="1"/>
  </cols>
  <sheetData>
    <row r="1" spans="1:12" ht="15">
      <c r="A1" s="238" t="s">
        <v>86</v>
      </c>
      <c r="B1" s="239"/>
      <c r="C1" s="251"/>
      <c r="D1" s="252" t="s">
        <v>70</v>
      </c>
      <c r="E1" s="252"/>
      <c r="F1" s="252"/>
      <c r="G1" s="252"/>
      <c r="H1" s="252"/>
      <c r="I1" s="252"/>
      <c r="J1" s="252"/>
      <c r="K1" s="252"/>
      <c r="L1" s="72"/>
    </row>
    <row r="2" spans="1:12" ht="15">
      <c r="A2" s="55"/>
      <c r="B2" s="42"/>
      <c r="C2" s="42"/>
      <c r="D2" s="253" t="s">
        <v>87</v>
      </c>
      <c r="E2" s="253"/>
      <c r="F2" s="253"/>
      <c r="G2" s="253"/>
      <c r="H2" s="45" t="s">
        <v>19</v>
      </c>
      <c r="I2" s="254" t="s">
        <v>88</v>
      </c>
      <c r="J2" s="254"/>
      <c r="K2" s="64"/>
      <c r="L2" s="39"/>
    </row>
    <row r="3" spans="1:12" ht="30" customHeight="1">
      <c r="A3" s="55"/>
      <c r="B3" s="42"/>
      <c r="C3" s="42"/>
      <c r="D3" s="255" t="s">
        <v>89</v>
      </c>
      <c r="E3" s="256"/>
      <c r="F3" s="256"/>
      <c r="G3" s="257"/>
      <c r="H3" s="79"/>
      <c r="I3" s="258"/>
      <c r="J3" s="258"/>
      <c r="K3" s="64" t="s">
        <v>19</v>
      </c>
      <c r="L3" s="41"/>
    </row>
    <row r="4" spans="1:12" ht="30" customHeight="1">
      <c r="A4" s="55"/>
      <c r="B4" s="42"/>
      <c r="C4" s="42"/>
      <c r="D4" s="259" t="s">
        <v>90</v>
      </c>
      <c r="E4" s="259"/>
      <c r="F4" s="259"/>
      <c r="G4" s="259"/>
      <c r="H4" s="79">
        <v>110</v>
      </c>
      <c r="I4" s="258"/>
      <c r="J4" s="258"/>
      <c r="K4" s="80" t="s">
        <v>19</v>
      </c>
      <c r="L4" s="41"/>
    </row>
    <row r="5" spans="1:12" ht="30" customHeight="1">
      <c r="A5" s="55"/>
      <c r="B5" s="42"/>
      <c r="C5" s="42"/>
      <c r="D5" s="259" t="s">
        <v>91</v>
      </c>
      <c r="E5" s="259"/>
      <c r="F5" s="259"/>
      <c r="G5" s="259"/>
      <c r="H5" s="46">
        <f>H4+H3</f>
        <v>110</v>
      </c>
      <c r="I5" s="258">
        <f>I4+I3</f>
        <v>0</v>
      </c>
      <c r="J5" s="258"/>
      <c r="K5" s="80" t="s">
        <v>92</v>
      </c>
      <c r="L5" s="41"/>
    </row>
    <row r="6" spans="1:12" ht="15">
      <c r="A6" s="55"/>
      <c r="B6" s="42"/>
      <c r="C6" s="42"/>
      <c r="D6" s="253" t="s">
        <v>93</v>
      </c>
      <c r="E6" s="253"/>
      <c r="F6" s="253"/>
      <c r="G6" s="253"/>
      <c r="H6" s="47" t="s">
        <v>94</v>
      </c>
      <c r="I6" s="43"/>
      <c r="J6" s="43"/>
      <c r="K6" s="42"/>
      <c r="L6" s="41"/>
    </row>
    <row r="7" spans="1:12" ht="15">
      <c r="A7" s="55"/>
      <c r="B7" s="42"/>
      <c r="C7" s="42"/>
      <c r="D7" s="260" t="s">
        <v>62</v>
      </c>
      <c r="E7" s="260"/>
      <c r="F7" s="260"/>
      <c r="G7" s="260"/>
      <c r="H7" s="47">
        <f>'pag. 3'!F9</f>
        <v>600</v>
      </c>
      <c r="I7" s="43"/>
      <c r="J7" s="43"/>
      <c r="K7" s="43"/>
      <c r="L7" s="41"/>
    </row>
    <row r="8" spans="1:12" ht="15">
      <c r="A8" s="55"/>
      <c r="B8" s="42"/>
      <c r="C8" s="42"/>
      <c r="D8" s="260" t="s">
        <v>63</v>
      </c>
      <c r="E8" s="260"/>
      <c r="F8" s="260"/>
      <c r="G8" s="260"/>
      <c r="H8" s="47">
        <f>'pag. 3'!F10</f>
        <v>0</v>
      </c>
      <c r="I8" s="43"/>
      <c r="J8" s="43"/>
      <c r="K8" s="43"/>
      <c r="L8" s="41"/>
    </row>
    <row r="9" spans="1:12" ht="15">
      <c r="A9" s="55"/>
      <c r="B9" s="42"/>
      <c r="C9" s="42"/>
      <c r="D9" s="260" t="s">
        <v>64</v>
      </c>
      <c r="E9" s="260"/>
      <c r="F9" s="260"/>
      <c r="G9" s="260"/>
      <c r="H9" s="47">
        <f>'pag. 3'!F11</f>
        <v>0</v>
      </c>
      <c r="I9" s="43"/>
      <c r="J9" s="43"/>
      <c r="K9" s="43"/>
      <c r="L9" s="41"/>
    </row>
    <row r="10" spans="1:12" ht="15">
      <c r="A10" s="55"/>
      <c r="B10" s="42"/>
      <c r="C10" s="42"/>
      <c r="D10" s="261" t="s">
        <v>65</v>
      </c>
      <c r="E10" s="262"/>
      <c r="F10" s="262"/>
      <c r="G10" s="263"/>
      <c r="H10" s="47">
        <f>'pag. 3'!F12</f>
        <v>0</v>
      </c>
      <c r="I10" s="43"/>
      <c r="J10" s="43"/>
      <c r="K10" s="43"/>
      <c r="L10" s="41"/>
    </row>
    <row r="11" spans="1:12" ht="15">
      <c r="A11" s="55"/>
      <c r="B11" s="42"/>
      <c r="C11" s="42"/>
      <c r="D11" s="253" t="s">
        <v>95</v>
      </c>
      <c r="E11" s="253"/>
      <c r="F11" s="253"/>
      <c r="G11" s="253"/>
      <c r="H11" s="81"/>
      <c r="I11" s="49"/>
      <c r="J11" s="49"/>
      <c r="K11" s="82"/>
      <c r="L11" s="41"/>
    </row>
    <row r="12" spans="1:12" ht="30" customHeight="1">
      <c r="A12" s="55"/>
      <c r="B12" s="42"/>
      <c r="C12" s="42"/>
      <c r="D12" s="264" t="s">
        <v>96</v>
      </c>
      <c r="E12" s="246"/>
      <c r="F12" s="246"/>
      <c r="G12" s="246"/>
      <c r="H12" s="254">
        <v>173000</v>
      </c>
      <c r="I12" s="254"/>
      <c r="J12" s="83" t="s">
        <v>97</v>
      </c>
      <c r="K12" s="84"/>
      <c r="L12" s="41"/>
    </row>
    <row r="13" spans="1:12" ht="30" customHeight="1">
      <c r="A13" s="55"/>
      <c r="B13" s="42"/>
      <c r="C13" s="42"/>
      <c r="D13" s="265" t="s">
        <v>98</v>
      </c>
      <c r="E13" s="266"/>
      <c r="F13" s="266"/>
      <c r="G13" s="266"/>
      <c r="H13" s="267">
        <v>84</v>
      </c>
      <c r="I13" s="267"/>
      <c r="J13" s="86" t="s">
        <v>99</v>
      </c>
      <c r="K13" s="85">
        <v>320</v>
      </c>
      <c r="L13" s="41"/>
    </row>
    <row r="14" spans="1:12" ht="30" customHeight="1">
      <c r="A14" s="55"/>
      <c r="B14" s="42"/>
      <c r="C14" s="42"/>
      <c r="D14" s="265" t="s">
        <v>100</v>
      </c>
      <c r="E14" s="266"/>
      <c r="F14" s="266"/>
      <c r="G14" s="266"/>
      <c r="H14" s="267">
        <v>12</v>
      </c>
      <c r="I14" s="267"/>
      <c r="J14" s="86" t="s">
        <v>99</v>
      </c>
      <c r="K14" s="85">
        <v>160</v>
      </c>
      <c r="L14" s="41"/>
    </row>
    <row r="15" spans="1:12" ht="15">
      <c r="A15" s="55"/>
      <c r="B15" s="42"/>
      <c r="C15" s="42"/>
      <c r="D15" s="277" t="s">
        <v>101</v>
      </c>
      <c r="E15" s="278"/>
      <c r="F15" s="278"/>
      <c r="G15" s="278"/>
      <c r="H15" s="279"/>
      <c r="I15" s="279"/>
      <c r="J15" s="279"/>
      <c r="K15" s="280"/>
      <c r="L15" s="41"/>
    </row>
    <row r="16" spans="1:12" ht="15">
      <c r="A16" s="55"/>
      <c r="B16" s="42"/>
      <c r="C16" s="42"/>
      <c r="D16" s="281"/>
      <c r="E16" s="282"/>
      <c r="F16" s="282"/>
      <c r="G16" s="282"/>
      <c r="H16" s="266"/>
      <c r="I16" s="266"/>
      <c r="J16" s="266"/>
      <c r="K16" s="283"/>
      <c r="L16" s="41"/>
    </row>
    <row r="17" spans="1:12" ht="15">
      <c r="A17" s="55"/>
      <c r="B17" s="42"/>
      <c r="C17" s="42"/>
      <c r="D17" s="274"/>
      <c r="E17" s="268" t="s">
        <v>102</v>
      </c>
      <c r="F17" s="269"/>
      <c r="G17" s="270"/>
      <c r="H17" s="271" t="s">
        <v>103</v>
      </c>
      <c r="I17" s="272"/>
      <c r="J17" s="273"/>
      <c r="K17" s="80"/>
      <c r="L17" s="41"/>
    </row>
    <row r="18" spans="1:12" ht="15">
      <c r="A18" s="55"/>
      <c r="B18" s="42"/>
      <c r="C18" s="42"/>
      <c r="D18" s="275"/>
      <c r="E18" s="284" t="s">
        <v>104</v>
      </c>
      <c r="F18" s="285"/>
      <c r="G18" s="286"/>
      <c r="H18" s="284"/>
      <c r="I18" s="285"/>
      <c r="J18" s="286"/>
      <c r="K18" s="80" t="s">
        <v>58</v>
      </c>
      <c r="L18" s="41"/>
    </row>
    <row r="19" spans="1:12" ht="15">
      <c r="A19" s="55"/>
      <c r="B19" s="42"/>
      <c r="C19" s="42"/>
      <c r="D19" s="275"/>
      <c r="E19" s="284" t="s">
        <v>105</v>
      </c>
      <c r="F19" s="285"/>
      <c r="G19" s="286"/>
      <c r="H19" s="284"/>
      <c r="I19" s="285"/>
      <c r="J19" s="286"/>
      <c r="K19" s="80" t="s">
        <v>58</v>
      </c>
      <c r="L19" s="41"/>
    </row>
    <row r="20" spans="1:12" ht="15">
      <c r="A20" s="55"/>
      <c r="B20" s="42"/>
      <c r="C20" s="42"/>
      <c r="D20" s="276"/>
      <c r="E20" s="284" t="s">
        <v>106</v>
      </c>
      <c r="F20" s="285"/>
      <c r="G20" s="286"/>
      <c r="H20" s="284"/>
      <c r="I20" s="285"/>
      <c r="J20" s="286"/>
      <c r="K20" s="80" t="s">
        <v>58</v>
      </c>
      <c r="L20" s="41"/>
    </row>
    <row r="21" spans="1:12" ht="30" customHeight="1">
      <c r="A21" s="55"/>
      <c r="B21" s="42"/>
      <c r="C21" s="42"/>
      <c r="D21" s="45"/>
      <c r="E21" s="284"/>
      <c r="F21" s="285"/>
      <c r="G21" s="285"/>
      <c r="H21" s="285"/>
      <c r="I21" s="285"/>
      <c r="J21" s="286"/>
      <c r="K21" s="80"/>
      <c r="L21" s="41"/>
    </row>
    <row r="22" spans="1:12" ht="15" customHeight="1">
      <c r="A22" s="55"/>
      <c r="B22" s="42"/>
      <c r="C22" s="42"/>
      <c r="D22" s="253" t="s">
        <v>107</v>
      </c>
      <c r="E22" s="253"/>
      <c r="F22" s="253"/>
      <c r="G22" s="253"/>
      <c r="H22" s="87"/>
      <c r="I22" s="50"/>
      <c r="J22" s="50"/>
      <c r="K22" s="51"/>
      <c r="L22" s="41"/>
    </row>
    <row r="23" spans="1:12" ht="15">
      <c r="A23" s="55"/>
      <c r="B23" s="42"/>
      <c r="C23" s="42"/>
      <c r="D23" s="287" t="s">
        <v>108</v>
      </c>
      <c r="E23" s="288"/>
      <c r="F23" s="288"/>
      <c r="G23" s="288"/>
      <c r="H23" s="289"/>
      <c r="I23" s="290"/>
      <c r="J23" s="290"/>
      <c r="K23" s="291"/>
      <c r="L23" s="52"/>
    </row>
    <row r="24" spans="1:12" ht="18" customHeight="1">
      <c r="A24" s="55">
        <v>15000</v>
      </c>
      <c r="B24" s="42"/>
      <c r="C24" s="42"/>
      <c r="D24" s="292" t="s">
        <v>109</v>
      </c>
      <c r="E24" s="293"/>
      <c r="F24" s="293"/>
      <c r="G24" s="294"/>
      <c r="H24" s="88">
        <v>25000</v>
      </c>
      <c r="I24" s="89" t="s">
        <v>110</v>
      </c>
      <c r="J24" s="40"/>
      <c r="K24" s="90"/>
      <c r="L24" s="52"/>
    </row>
    <row r="25" spans="1:12" ht="18" customHeight="1">
      <c r="A25" s="55"/>
      <c r="B25" s="42"/>
      <c r="C25" s="42"/>
      <c r="D25" s="295" t="s">
        <v>111</v>
      </c>
      <c r="E25" s="296"/>
      <c r="F25" s="296"/>
      <c r="G25" s="297"/>
      <c r="H25" s="91">
        <v>25000</v>
      </c>
      <c r="I25" s="92" t="s">
        <v>110</v>
      </c>
      <c r="J25" s="40"/>
      <c r="K25" s="90"/>
      <c r="L25" s="41"/>
    </row>
    <row r="26" spans="1:12" ht="18" customHeight="1">
      <c r="A26" s="55"/>
      <c r="B26" s="42"/>
      <c r="C26" s="42"/>
      <c r="D26" s="295" t="s">
        <v>112</v>
      </c>
      <c r="E26" s="296"/>
      <c r="F26" s="296"/>
      <c r="G26" s="297"/>
      <c r="H26" s="91">
        <v>22500</v>
      </c>
      <c r="I26" s="92" t="s">
        <v>110</v>
      </c>
      <c r="J26" s="40"/>
      <c r="K26" s="90"/>
      <c r="L26" s="41"/>
    </row>
    <row r="27" spans="1:12" ht="18" customHeight="1">
      <c r="A27" s="55"/>
      <c r="B27" s="42"/>
      <c r="C27" s="42"/>
      <c r="D27" s="295" t="s">
        <v>113</v>
      </c>
      <c r="E27" s="296"/>
      <c r="F27" s="296"/>
      <c r="G27" s="297"/>
      <c r="H27" s="91">
        <v>2500</v>
      </c>
      <c r="I27" s="92" t="s">
        <v>110</v>
      </c>
      <c r="J27" s="40"/>
      <c r="K27" s="90"/>
      <c r="L27" s="41"/>
    </row>
    <row r="28" spans="1:12" ht="18" customHeight="1">
      <c r="A28" s="55"/>
      <c r="B28" s="42"/>
      <c r="C28" s="42"/>
      <c r="D28" s="307" t="s">
        <v>114</v>
      </c>
      <c r="E28" s="308"/>
      <c r="F28" s="308"/>
      <c r="G28" s="309"/>
      <c r="H28" s="93"/>
      <c r="I28" s="94" t="s">
        <v>110</v>
      </c>
      <c r="J28" s="53"/>
      <c r="K28" s="95"/>
      <c r="L28" s="41"/>
    </row>
    <row r="29" spans="1:12" ht="15">
      <c r="A29" s="55"/>
      <c r="B29" s="42"/>
      <c r="C29" s="42"/>
      <c r="D29" s="310" t="s">
        <v>115</v>
      </c>
      <c r="E29" s="311"/>
      <c r="F29" s="311"/>
      <c r="G29" s="311"/>
      <c r="H29" s="96"/>
      <c r="I29" s="50"/>
      <c r="J29" s="50"/>
      <c r="K29" s="51"/>
      <c r="L29" s="41"/>
    </row>
    <row r="30" spans="1:12" ht="15">
      <c r="A30" s="55"/>
      <c r="B30" s="42"/>
      <c r="C30" s="42"/>
      <c r="D30" s="298" t="s">
        <v>116</v>
      </c>
      <c r="E30" s="299"/>
      <c r="F30" s="299"/>
      <c r="G30" s="299"/>
      <c r="H30" s="312">
        <v>0.025</v>
      </c>
      <c r="I30" s="299"/>
      <c r="J30" s="299"/>
      <c r="K30" s="313"/>
      <c r="L30" s="41"/>
    </row>
    <row r="31" spans="1:12" ht="15">
      <c r="A31" s="55"/>
      <c r="B31" s="42"/>
      <c r="C31" s="42"/>
      <c r="D31" s="298" t="s">
        <v>117</v>
      </c>
      <c r="E31" s="299"/>
      <c r="F31" s="299"/>
      <c r="G31" s="299"/>
      <c r="H31" s="300">
        <v>0</v>
      </c>
      <c r="I31" s="301"/>
      <c r="J31" s="301"/>
      <c r="K31" s="302"/>
      <c r="L31" s="41"/>
    </row>
    <row r="32" spans="1:12" ht="15">
      <c r="A32" s="55"/>
      <c r="B32" s="42"/>
      <c r="C32" s="42"/>
      <c r="D32" s="298" t="s">
        <v>118</v>
      </c>
      <c r="E32" s="299"/>
      <c r="F32" s="299"/>
      <c r="G32" s="299"/>
      <c r="H32" s="300">
        <v>0.5</v>
      </c>
      <c r="I32" s="301"/>
      <c r="J32" s="301"/>
      <c r="K32" s="302"/>
      <c r="L32" s="41"/>
    </row>
    <row r="33" spans="1:12" ht="15">
      <c r="A33" s="57"/>
      <c r="B33" s="44"/>
      <c r="C33" s="44"/>
      <c r="D33" s="303" t="s">
        <v>119</v>
      </c>
      <c r="E33" s="304"/>
      <c r="F33" s="304"/>
      <c r="G33" s="304"/>
      <c r="H33" s="305">
        <v>0.5</v>
      </c>
      <c r="I33" s="304"/>
      <c r="J33" s="304"/>
      <c r="K33" s="306"/>
      <c r="L33" s="54"/>
    </row>
    <row r="34" ht="15">
      <c r="A34" s="37" t="s">
        <v>120</v>
      </c>
    </row>
    <row r="35" ht="15">
      <c r="A35" s="37" t="s">
        <v>121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J24" sqref="J24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14" t="s">
        <v>122</v>
      </c>
      <c r="B2" s="315"/>
      <c r="C2" s="316"/>
      <c r="D2" s="271" t="s">
        <v>70</v>
      </c>
      <c r="E2" s="272"/>
      <c r="F2" s="272"/>
      <c r="G2" s="272"/>
      <c r="H2" s="272"/>
      <c r="I2" s="273"/>
      <c r="J2" s="97"/>
      <c r="K2" s="98"/>
      <c r="L2" s="39"/>
    </row>
    <row r="3" spans="1:16" ht="30">
      <c r="A3" s="22"/>
      <c r="B3" s="23"/>
      <c r="C3" s="23"/>
      <c r="D3" s="284" t="s">
        <v>123</v>
      </c>
      <c r="E3" s="285"/>
      <c r="F3" s="285"/>
      <c r="G3" s="285"/>
      <c r="H3" s="317"/>
      <c r="I3" s="318"/>
      <c r="J3" s="123">
        <f>(1750000-180000-200000)/15</f>
        <v>91333.33333333333</v>
      </c>
      <c r="K3" s="99" t="s">
        <v>124</v>
      </c>
      <c r="L3" s="62"/>
      <c r="N3">
        <f>5500000*0.28</f>
        <v>1540000.0000000002</v>
      </c>
      <c r="O3" s="124">
        <f>SUM(J3:J13)</f>
        <v>1274660.3333333333</v>
      </c>
      <c r="P3" s="124">
        <f>+N3-O3</f>
        <v>265339.666666667</v>
      </c>
    </row>
    <row r="4" spans="1:14" ht="18" customHeight="1">
      <c r="A4" s="16"/>
      <c r="B4" s="11"/>
      <c r="C4" s="11"/>
      <c r="D4" s="264" t="s">
        <v>125</v>
      </c>
      <c r="E4" s="246"/>
      <c r="F4" s="246"/>
      <c r="G4" s="246"/>
      <c r="H4" s="319"/>
      <c r="I4" s="320"/>
      <c r="J4" s="122"/>
      <c r="K4" s="99" t="s">
        <v>97</v>
      </c>
      <c r="L4" s="62"/>
      <c r="N4">
        <f>+N3*15</f>
        <v>23100000.000000004</v>
      </c>
    </row>
    <row r="5" spans="1:12" ht="18" customHeight="1">
      <c r="A5" s="16"/>
      <c r="B5" s="11"/>
      <c r="C5" s="11"/>
      <c r="D5" s="321" t="s">
        <v>165</v>
      </c>
      <c r="E5" s="246"/>
      <c r="F5" s="246"/>
      <c r="G5" s="246"/>
      <c r="H5" s="319"/>
      <c r="I5" s="320"/>
      <c r="J5" s="123">
        <v>50000</v>
      </c>
      <c r="K5" s="99" t="s">
        <v>97</v>
      </c>
      <c r="L5" s="12"/>
    </row>
    <row r="6" spans="1:12" ht="18" customHeight="1">
      <c r="A6" s="16"/>
      <c r="B6" s="11"/>
      <c r="C6" s="11"/>
      <c r="D6" s="321" t="s">
        <v>166</v>
      </c>
      <c r="E6" s="246"/>
      <c r="F6" s="246"/>
      <c r="G6" s="246"/>
      <c r="H6" s="319"/>
      <c r="I6" s="320"/>
      <c r="J6" s="123">
        <v>85000</v>
      </c>
      <c r="K6" s="99" t="s">
        <v>97</v>
      </c>
      <c r="L6" s="12"/>
    </row>
    <row r="7" spans="1:12" ht="18" customHeight="1">
      <c r="A7" s="16"/>
      <c r="B7" s="11"/>
      <c r="C7" s="11"/>
      <c r="D7" s="264"/>
      <c r="E7" s="246"/>
      <c r="F7" s="246"/>
      <c r="G7" s="246"/>
      <c r="H7" s="319"/>
      <c r="I7" s="320"/>
      <c r="J7" s="123"/>
      <c r="K7" s="99" t="s">
        <v>97</v>
      </c>
      <c r="L7" s="12"/>
    </row>
    <row r="8" spans="1:16" ht="18" customHeight="1">
      <c r="A8" s="16"/>
      <c r="B8" s="11"/>
      <c r="C8" s="11"/>
      <c r="D8" s="264"/>
      <c r="E8" s="246"/>
      <c r="F8" s="246"/>
      <c r="G8" s="246"/>
      <c r="H8" s="319"/>
      <c r="I8" s="320"/>
      <c r="J8" s="123"/>
      <c r="K8" s="99" t="s">
        <v>97</v>
      </c>
      <c r="L8" s="12"/>
      <c r="O8">
        <f>1750000-380000</f>
        <v>1370000</v>
      </c>
      <c r="P8">
        <f>+O8/P3</f>
        <v>5.163193340862461</v>
      </c>
    </row>
    <row r="9" spans="1:12" ht="18" customHeight="1">
      <c r="A9" s="16"/>
      <c r="B9" s="11"/>
      <c r="C9" s="11"/>
      <c r="D9" s="264" t="s">
        <v>126</v>
      </c>
      <c r="E9" s="246"/>
      <c r="F9" s="246"/>
      <c r="G9" s="246"/>
      <c r="H9" s="319"/>
      <c r="I9" s="320"/>
      <c r="J9" s="123">
        <v>950000</v>
      </c>
      <c r="K9" s="99" t="s">
        <v>97</v>
      </c>
      <c r="L9" s="12"/>
    </row>
    <row r="10" spans="1:12" ht="18" customHeight="1">
      <c r="A10" s="16"/>
      <c r="B10" s="11"/>
      <c r="C10" s="11"/>
      <c r="D10" s="264" t="s">
        <v>127</v>
      </c>
      <c r="E10" s="246"/>
      <c r="F10" s="246"/>
      <c r="G10" s="246"/>
      <c r="H10" s="319"/>
      <c r="I10" s="320"/>
      <c r="J10" s="123">
        <v>30000</v>
      </c>
      <c r="K10" s="99" t="s">
        <v>97</v>
      </c>
      <c r="L10" s="12"/>
    </row>
    <row r="11" spans="1:12" ht="18" customHeight="1">
      <c r="A11" s="16"/>
      <c r="B11" s="11"/>
      <c r="C11" s="11"/>
      <c r="D11" s="264" t="s">
        <v>128</v>
      </c>
      <c r="E11" s="246"/>
      <c r="F11" s="246"/>
      <c r="G11" s="246"/>
      <c r="H11" s="319"/>
      <c r="I11" s="320"/>
      <c r="J11" s="123">
        <v>3327</v>
      </c>
      <c r="K11" s="99" t="s">
        <v>97</v>
      </c>
      <c r="L11" s="62"/>
    </row>
    <row r="12" spans="1:12" ht="18" customHeight="1">
      <c r="A12" s="16"/>
      <c r="B12" s="11"/>
      <c r="C12" s="11"/>
      <c r="D12" s="264" t="s">
        <v>129</v>
      </c>
      <c r="E12" s="246"/>
      <c r="F12" s="246"/>
      <c r="G12" s="246"/>
      <c r="H12" s="319"/>
      <c r="I12" s="320"/>
      <c r="J12" s="123">
        <v>5000</v>
      </c>
      <c r="K12" s="99" t="s">
        <v>97</v>
      </c>
      <c r="L12" s="62"/>
    </row>
    <row r="13" spans="1:12" ht="18" customHeight="1">
      <c r="A13" s="16"/>
      <c r="B13" s="11"/>
      <c r="C13" s="11"/>
      <c r="D13" s="264" t="s">
        <v>130</v>
      </c>
      <c r="E13" s="246"/>
      <c r="F13" s="246"/>
      <c r="G13" s="246"/>
      <c r="H13" s="319"/>
      <c r="I13" s="320"/>
      <c r="J13" s="123">
        <v>60000</v>
      </c>
      <c r="K13" s="99" t="s">
        <v>97</v>
      </c>
      <c r="L13" s="62"/>
    </row>
    <row r="14" spans="1:12" ht="18" customHeight="1">
      <c r="A14" s="16"/>
      <c r="B14" s="11"/>
      <c r="C14" s="11"/>
      <c r="D14" s="321" t="s">
        <v>164</v>
      </c>
      <c r="E14" s="246"/>
      <c r="F14" s="246"/>
      <c r="G14" s="246"/>
      <c r="H14" s="319"/>
      <c r="I14" s="320"/>
      <c r="J14" s="123">
        <v>180000</v>
      </c>
      <c r="K14" s="99" t="s">
        <v>131</v>
      </c>
      <c r="L14" s="62"/>
    </row>
    <row r="15" spans="1:12" ht="15.75" customHeight="1">
      <c r="A15" s="19"/>
      <c r="B15" s="13"/>
      <c r="C15" s="13"/>
      <c r="D15" s="358" t="s">
        <v>132</v>
      </c>
      <c r="E15" s="199"/>
      <c r="F15" s="199"/>
      <c r="G15" s="199"/>
      <c r="H15" s="359"/>
      <c r="I15" s="360"/>
      <c r="J15" s="100">
        <v>5</v>
      </c>
      <c r="K15" s="101" t="s">
        <v>133</v>
      </c>
      <c r="L15" s="63"/>
    </row>
    <row r="16" spans="1:12" ht="18" customHeight="1">
      <c r="A16" s="11"/>
      <c r="B16" s="11"/>
      <c r="C16" s="11"/>
      <c r="D16" s="65"/>
      <c r="E16" s="65"/>
      <c r="F16" s="65"/>
      <c r="G16" s="65"/>
      <c r="H16" s="66"/>
      <c r="I16" s="66"/>
      <c r="J16" s="1"/>
      <c r="K16" s="48"/>
      <c r="L16" s="38"/>
    </row>
    <row r="17" spans="1:14" ht="27" customHeight="1">
      <c r="A17" s="322" t="s">
        <v>134</v>
      </c>
      <c r="B17" s="323"/>
      <c r="C17" s="323"/>
      <c r="D17" s="324" t="s">
        <v>70</v>
      </c>
      <c r="E17" s="325"/>
      <c r="F17" s="325"/>
      <c r="G17" s="325"/>
      <c r="H17" s="325"/>
      <c r="I17" s="326"/>
      <c r="J17" s="327"/>
      <c r="K17" s="328"/>
      <c r="L17" s="329"/>
      <c r="M17" s="74"/>
      <c r="N17" s="1"/>
    </row>
    <row r="18" spans="1:14" ht="27" customHeight="1">
      <c r="A18" s="16"/>
      <c r="B18" s="11"/>
      <c r="C18" s="75"/>
      <c r="D18" s="330" t="s">
        <v>135</v>
      </c>
      <c r="E18" s="331"/>
      <c r="F18" s="331"/>
      <c r="G18" s="331"/>
      <c r="H18" s="331"/>
      <c r="I18" s="332"/>
      <c r="J18" s="339" t="s">
        <v>167</v>
      </c>
      <c r="K18" s="340"/>
      <c r="L18" s="341"/>
      <c r="M18" s="35"/>
      <c r="N18" s="1"/>
    </row>
    <row r="19" spans="1:14" ht="27" customHeight="1">
      <c r="A19" s="16"/>
      <c r="B19" s="11"/>
      <c r="C19" s="75"/>
      <c r="D19" s="333"/>
      <c r="E19" s="334"/>
      <c r="F19" s="334"/>
      <c r="G19" s="334"/>
      <c r="H19" s="334"/>
      <c r="I19" s="335"/>
      <c r="J19" s="342"/>
      <c r="K19" s="340"/>
      <c r="L19" s="341"/>
      <c r="M19" s="35"/>
      <c r="N19" s="1"/>
    </row>
    <row r="20" spans="1:14" ht="27" customHeight="1">
      <c r="A20" s="16"/>
      <c r="B20" s="11"/>
      <c r="C20" s="75"/>
      <c r="D20" s="336"/>
      <c r="E20" s="337"/>
      <c r="F20" s="337"/>
      <c r="G20" s="337"/>
      <c r="H20" s="337"/>
      <c r="I20" s="338"/>
      <c r="J20" s="343"/>
      <c r="K20" s="344"/>
      <c r="L20" s="345"/>
      <c r="M20" s="35"/>
      <c r="N20" s="1"/>
    </row>
    <row r="21" spans="1:14" ht="27" customHeight="1">
      <c r="A21" s="16"/>
      <c r="B21" s="11"/>
      <c r="C21" s="75"/>
      <c r="D21" s="330" t="s">
        <v>136</v>
      </c>
      <c r="E21" s="331"/>
      <c r="F21" s="331"/>
      <c r="G21" s="331"/>
      <c r="H21" s="331"/>
      <c r="I21" s="332"/>
      <c r="J21" s="349" t="s">
        <v>168</v>
      </c>
      <c r="K21" s="350"/>
      <c r="L21" s="351"/>
      <c r="M21" s="73"/>
      <c r="N21" s="1"/>
    </row>
    <row r="22" spans="1:14" ht="27" customHeight="1">
      <c r="A22" s="16"/>
      <c r="B22" s="11"/>
      <c r="C22" s="75"/>
      <c r="D22" s="333"/>
      <c r="E22" s="334"/>
      <c r="F22" s="334"/>
      <c r="G22" s="334"/>
      <c r="H22" s="334"/>
      <c r="I22" s="335"/>
      <c r="J22" s="352"/>
      <c r="K22" s="353"/>
      <c r="L22" s="354"/>
      <c r="M22" s="73"/>
      <c r="N22" s="1"/>
    </row>
    <row r="23" spans="1:14" ht="27" customHeight="1">
      <c r="A23" s="19"/>
      <c r="B23" s="13"/>
      <c r="C23" s="76"/>
      <c r="D23" s="346"/>
      <c r="E23" s="347"/>
      <c r="F23" s="347"/>
      <c r="G23" s="347"/>
      <c r="H23" s="347"/>
      <c r="I23" s="348"/>
      <c r="J23" s="355"/>
      <c r="K23" s="356"/>
      <c r="L23" s="357"/>
      <c r="M23" s="73"/>
      <c r="N23" s="1"/>
    </row>
    <row r="24" ht="15">
      <c r="A24" s="37" t="s">
        <v>137</v>
      </c>
    </row>
    <row r="25" ht="15">
      <c r="A25" s="11" t="s">
        <v>138</v>
      </c>
    </row>
    <row r="26" ht="15">
      <c r="A26" s="37" t="s">
        <v>139</v>
      </c>
    </row>
    <row r="27" ht="15">
      <c r="A27" s="37" t="s">
        <v>140</v>
      </c>
    </row>
  </sheetData>
  <sheetProtection/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38" t="s">
        <v>141</v>
      </c>
      <c r="B2" s="238"/>
      <c r="C2" s="251"/>
      <c r="D2" s="325" t="s">
        <v>142</v>
      </c>
      <c r="E2" s="325"/>
      <c r="F2" s="325"/>
      <c r="G2" s="325"/>
      <c r="H2" s="325"/>
      <c r="I2" s="325"/>
      <c r="J2" s="325"/>
      <c r="K2" s="325"/>
      <c r="L2" s="363"/>
    </row>
    <row r="3" spans="1:12" ht="15">
      <c r="A3" s="238"/>
      <c r="B3" s="238"/>
      <c r="C3" s="373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5">
      <c r="A4" s="16"/>
      <c r="B4" s="11"/>
      <c r="C4" s="77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5">
      <c r="A5" s="16"/>
      <c r="B5" s="11"/>
      <c r="C5" s="77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5">
      <c r="A6" s="16"/>
      <c r="B6" s="11"/>
      <c r="C6" s="77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5">
      <c r="A7" s="16"/>
      <c r="B7" s="11"/>
      <c r="C7" s="77"/>
      <c r="D7" s="368"/>
      <c r="E7" s="368"/>
      <c r="F7" s="368"/>
      <c r="G7" s="368"/>
      <c r="H7" s="368"/>
      <c r="I7" s="368"/>
      <c r="J7" s="368"/>
      <c r="K7" s="368"/>
      <c r="L7" s="369"/>
    </row>
    <row r="8" spans="1:12" ht="15">
      <c r="A8" s="16"/>
      <c r="B8" s="11"/>
      <c r="C8" s="77"/>
      <c r="D8" s="368"/>
      <c r="E8" s="368"/>
      <c r="F8" s="368"/>
      <c r="G8" s="368"/>
      <c r="H8" s="368"/>
      <c r="I8" s="368"/>
      <c r="J8" s="368"/>
      <c r="K8" s="368"/>
      <c r="L8" s="369"/>
    </row>
    <row r="9" spans="1:12" ht="15">
      <c r="A9" s="19"/>
      <c r="B9" s="13"/>
      <c r="C9" s="78"/>
      <c r="D9" s="371"/>
      <c r="E9" s="371"/>
      <c r="F9" s="371"/>
      <c r="G9" s="371"/>
      <c r="H9" s="371"/>
      <c r="I9" s="371"/>
      <c r="J9" s="371"/>
      <c r="K9" s="371"/>
      <c r="L9" s="372"/>
    </row>
    <row r="10" spans="1:12" ht="15" customHeight="1">
      <c r="A10" s="238" t="s">
        <v>143</v>
      </c>
      <c r="B10" s="238"/>
      <c r="C10" s="251"/>
      <c r="D10" s="324" t="s">
        <v>144</v>
      </c>
      <c r="E10" s="325"/>
      <c r="F10" s="325"/>
      <c r="G10" s="325"/>
      <c r="H10" s="325"/>
      <c r="I10" s="325"/>
      <c r="J10" s="325"/>
      <c r="K10" s="325"/>
      <c r="L10" s="363"/>
    </row>
    <row r="11" spans="1:12" ht="15">
      <c r="A11" s="238"/>
      <c r="B11" s="238"/>
      <c r="C11" s="374"/>
      <c r="D11" s="364"/>
      <c r="E11" s="365"/>
      <c r="F11" s="365"/>
      <c r="G11" s="365"/>
      <c r="H11" s="365"/>
      <c r="I11" s="365"/>
      <c r="J11" s="365"/>
      <c r="K11" s="365"/>
      <c r="L11" s="366"/>
    </row>
    <row r="12" spans="1:12" ht="15">
      <c r="A12" s="16"/>
      <c r="B12" s="11"/>
      <c r="C12" s="77"/>
      <c r="D12" s="367"/>
      <c r="E12" s="368"/>
      <c r="F12" s="368"/>
      <c r="G12" s="368"/>
      <c r="H12" s="368"/>
      <c r="I12" s="368"/>
      <c r="J12" s="368"/>
      <c r="K12" s="368"/>
      <c r="L12" s="369"/>
    </row>
    <row r="13" spans="1:12" ht="15">
      <c r="A13" s="16"/>
      <c r="B13" s="11"/>
      <c r="C13" s="77"/>
      <c r="D13" s="367"/>
      <c r="E13" s="368"/>
      <c r="F13" s="368"/>
      <c r="G13" s="368"/>
      <c r="H13" s="368"/>
      <c r="I13" s="368"/>
      <c r="J13" s="368"/>
      <c r="K13" s="368"/>
      <c r="L13" s="369"/>
    </row>
    <row r="14" spans="1:12" ht="15">
      <c r="A14" s="22"/>
      <c r="B14" s="23"/>
      <c r="C14" s="77"/>
      <c r="D14" s="367"/>
      <c r="E14" s="368"/>
      <c r="F14" s="368"/>
      <c r="G14" s="368"/>
      <c r="H14" s="368"/>
      <c r="I14" s="368"/>
      <c r="J14" s="368"/>
      <c r="K14" s="368"/>
      <c r="L14" s="369"/>
    </row>
    <row r="15" spans="1:12" ht="15">
      <c r="A15" s="22"/>
      <c r="B15" s="23"/>
      <c r="C15" s="77"/>
      <c r="D15" s="367"/>
      <c r="E15" s="368"/>
      <c r="F15" s="368"/>
      <c r="G15" s="368"/>
      <c r="H15" s="368"/>
      <c r="I15" s="368"/>
      <c r="J15" s="368"/>
      <c r="K15" s="368"/>
      <c r="L15" s="369"/>
    </row>
    <row r="16" spans="1:12" ht="15">
      <c r="A16" s="16"/>
      <c r="B16" s="11"/>
      <c r="C16" s="77"/>
      <c r="D16" s="367"/>
      <c r="E16" s="368"/>
      <c r="F16" s="368"/>
      <c r="G16" s="368"/>
      <c r="H16" s="368"/>
      <c r="I16" s="368"/>
      <c r="J16" s="368"/>
      <c r="K16" s="368"/>
      <c r="L16" s="369"/>
    </row>
    <row r="17" spans="1:12" ht="15">
      <c r="A17" s="19"/>
      <c r="B17" s="13"/>
      <c r="C17" s="78"/>
      <c r="D17" s="370"/>
      <c r="E17" s="371"/>
      <c r="F17" s="371"/>
      <c r="G17" s="371"/>
      <c r="H17" s="371"/>
      <c r="I17" s="371"/>
      <c r="J17" s="371"/>
      <c r="K17" s="371"/>
      <c r="L17" s="372"/>
    </row>
    <row r="18" spans="1:12" ht="15" customHeight="1">
      <c r="A18" s="228" t="s">
        <v>145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 customHeight="1">
      <c r="A21" s="361" t="s">
        <v>146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</row>
    <row r="22" spans="1:12" ht="15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aziendaagricola</dc:creator>
  <cp:keywords/>
  <dc:description/>
  <cp:lastModifiedBy>Alessandra</cp:lastModifiedBy>
  <cp:lastPrinted>2015-12-03T17:29:02Z</cp:lastPrinted>
  <dcterms:created xsi:type="dcterms:W3CDTF">2006-09-16T00:00:00Z</dcterms:created>
  <dcterms:modified xsi:type="dcterms:W3CDTF">2015-12-04T12:51:26Z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